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480" windowHeight="8535"/>
  </bookViews>
  <sheets>
    <sheet name="Waterline Replacement" sheetId="4" r:id="rId1"/>
  </sheets>
  <definedNames>
    <definedName name="_xlnm.Print_Area" localSheetId="0">'Waterline Replacement'!$A$1:$F$32</definedName>
  </definedNames>
  <calcPr calcId="145621"/>
</workbook>
</file>

<file path=xl/calcChain.xml><?xml version="1.0" encoding="utf-8"?>
<calcChain xmlns="http://schemas.openxmlformats.org/spreadsheetml/2006/main">
  <c r="F17" i="4" l="1"/>
  <c r="F18" i="4"/>
  <c r="F19" i="4"/>
  <c r="F15" i="4" l="1"/>
  <c r="F7" i="4" l="1"/>
  <c r="F10" i="4" l="1"/>
  <c r="F11" i="4"/>
  <c r="F12" i="4"/>
  <c r="F14" i="4"/>
  <c r="F16" i="4"/>
  <c r="F9" i="4"/>
  <c r="F8" i="4"/>
  <c r="F13" i="4" l="1"/>
  <c r="F20" i="4" s="1"/>
  <c r="F21" i="4" s="1"/>
  <c r="F22" i="4" s="1"/>
</calcChain>
</file>

<file path=xl/sharedStrings.xml><?xml version="1.0" encoding="utf-8"?>
<sst xmlns="http://schemas.openxmlformats.org/spreadsheetml/2006/main" count="47" uniqueCount="37">
  <si>
    <t>Engineer's Estimate of Construction Cost</t>
  </si>
  <si>
    <t>Item</t>
  </si>
  <si>
    <t>Description</t>
  </si>
  <si>
    <t>Unit Price</t>
  </si>
  <si>
    <t>Quantity</t>
  </si>
  <si>
    <t>Unit</t>
  </si>
  <si>
    <t>LS</t>
  </si>
  <si>
    <t>Total</t>
  </si>
  <si>
    <t>Notes</t>
  </si>
  <si>
    <t>Subtotal</t>
  </si>
  <si>
    <t>Overhead/Profit/Bonds/Insurance</t>
  </si>
  <si>
    <t>Overhead/Profit/Bonds/Insurance were not spread over the bid items, but should be anticipated.</t>
  </si>
  <si>
    <t>Calculated Total</t>
  </si>
  <si>
    <t>EA</t>
  </si>
  <si>
    <t>Las Virgenes Municipal Water District</t>
  </si>
  <si>
    <t>Long Valley Road Waterline Replacement Project</t>
  </si>
  <si>
    <t>Mobilization/Demobilization</t>
  </si>
  <si>
    <t>Traffic Control</t>
  </si>
  <si>
    <t>Potholing</t>
  </si>
  <si>
    <t>Potable Water Highlining</t>
  </si>
  <si>
    <t>8-inch Diameter Pipe Replacement</t>
  </si>
  <si>
    <t>1-inch Diameter Long Service Repl.</t>
  </si>
  <si>
    <t>1-inch Diameter Short Service Repl.</t>
  </si>
  <si>
    <t>1.5- 2- inch Dia. Short Service Repl.</t>
  </si>
  <si>
    <t>Fire Hydrant Replacement</t>
  </si>
  <si>
    <t>Disinfection and Pressure Testing</t>
  </si>
  <si>
    <t>Existing Water Main Abandonment</t>
  </si>
  <si>
    <t>Record Drawings</t>
  </si>
  <si>
    <t>Storm Water Pollution Prev. Plan</t>
  </si>
  <si>
    <t>LF</t>
  </si>
  <si>
    <t>Existing main abandonment will not be required if the pipeline is placed in the same location as existing.</t>
  </si>
  <si>
    <t>SWPPP costs include preparing the document and QSP testing per the adopted CGP.</t>
  </si>
  <si>
    <t>Mobilization/Demobilization costs were calculated as 10% of the total contract cost with the 20% for</t>
  </si>
  <si>
    <t>The service replacement is assumed to be at the trench line only.  Replacement of the entire service is not</t>
  </si>
  <si>
    <t xml:space="preserve">  assumed.</t>
  </si>
  <si>
    <t>Any minor pavement replacement/removal is included in the pipeline installation cost.</t>
  </si>
  <si>
    <t xml:space="preserve">  bonds/insurance/etc. ($228,000).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</si>
</sst>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0" fillId="0" borderId="0" xfId="0" applyBorder="1" applyAlignment="1"/>
    <xf numFmtId="0" fontId="0" fillId="0" borderId="1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4" xfId="0" applyFill="1" applyBorder="1" applyAlignme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F1"/>
    </sheetView>
  </sheetViews>
  <sheetFormatPr defaultRowHeight="15" x14ac:dyDescent="0.25"/>
  <cols>
    <col min="2" max="2" width="33.85546875" bestFit="1" customWidth="1"/>
    <col min="5" max="6" width="11.140625" bestFit="1" customWidth="1"/>
    <col min="8" max="8" width="11.140625" bestFit="1" customWidth="1"/>
  </cols>
  <sheetData>
    <row r="1" spans="1:6" x14ac:dyDescent="0.25">
      <c r="A1" s="27" t="s">
        <v>14</v>
      </c>
      <c r="B1" s="27"/>
      <c r="C1" s="27"/>
      <c r="D1" s="27"/>
      <c r="E1" s="27"/>
      <c r="F1" s="27"/>
    </row>
    <row r="2" spans="1:6" x14ac:dyDescent="0.25">
      <c r="A2" s="27" t="s">
        <v>15</v>
      </c>
      <c r="B2" s="27"/>
      <c r="C2" s="27"/>
      <c r="D2" s="27"/>
      <c r="E2" s="27"/>
      <c r="F2" s="27"/>
    </row>
    <row r="3" spans="1:6" x14ac:dyDescent="0.25">
      <c r="A3" s="27" t="s">
        <v>0</v>
      </c>
      <c r="B3" s="27"/>
      <c r="C3" s="27"/>
      <c r="D3" s="27"/>
      <c r="E3" s="27"/>
      <c r="F3" s="27"/>
    </row>
    <row r="5" spans="1:6" ht="15.75" thickBot="1" x14ac:dyDescent="0.3"/>
    <row r="6" spans="1:6" ht="30.75" thickBot="1" x14ac:dyDescent="0.3">
      <c r="A6" s="14" t="s">
        <v>1</v>
      </c>
      <c r="B6" s="15" t="s">
        <v>2</v>
      </c>
      <c r="C6" s="15" t="s">
        <v>4</v>
      </c>
      <c r="D6" s="15" t="s">
        <v>5</v>
      </c>
      <c r="E6" s="15" t="s">
        <v>3</v>
      </c>
      <c r="F6" s="26" t="s">
        <v>12</v>
      </c>
    </row>
    <row r="7" spans="1:6" x14ac:dyDescent="0.25">
      <c r="A7" s="17">
        <v>1</v>
      </c>
      <c r="B7" s="6" t="s">
        <v>16</v>
      </c>
      <c r="C7" s="8">
        <v>1</v>
      </c>
      <c r="D7" s="8" t="s">
        <v>6</v>
      </c>
      <c r="E7" s="9">
        <v>23000</v>
      </c>
      <c r="F7" s="19">
        <f>C7*E7</f>
        <v>23000</v>
      </c>
    </row>
    <row r="8" spans="1:6" x14ac:dyDescent="0.25">
      <c r="A8" s="17">
        <v>2</v>
      </c>
      <c r="B8" s="6" t="s">
        <v>17</v>
      </c>
      <c r="C8" s="18">
        <v>1</v>
      </c>
      <c r="D8" s="8" t="s">
        <v>6</v>
      </c>
      <c r="E8" s="9">
        <v>5000</v>
      </c>
      <c r="F8" s="20">
        <f>C8*E8</f>
        <v>5000</v>
      </c>
    </row>
    <row r="9" spans="1:6" x14ac:dyDescent="0.25">
      <c r="A9" s="17">
        <v>3</v>
      </c>
      <c r="B9" s="2" t="s">
        <v>18</v>
      </c>
      <c r="C9" s="8">
        <v>6</v>
      </c>
      <c r="D9" s="8" t="s">
        <v>13</v>
      </c>
      <c r="E9" s="9">
        <v>350</v>
      </c>
      <c r="F9" s="20">
        <f>C9*E9</f>
        <v>2100</v>
      </c>
    </row>
    <row r="10" spans="1:6" x14ac:dyDescent="0.25">
      <c r="A10" s="17">
        <v>4</v>
      </c>
      <c r="B10" s="6" t="s">
        <v>19</v>
      </c>
      <c r="C10" s="8">
        <v>1</v>
      </c>
      <c r="D10" s="8" t="s">
        <v>6</v>
      </c>
      <c r="E10" s="9">
        <v>40000</v>
      </c>
      <c r="F10" s="20">
        <f t="shared" ref="F10:F14" si="0">C10*E10</f>
        <v>40000</v>
      </c>
    </row>
    <row r="11" spans="1:6" x14ac:dyDescent="0.25">
      <c r="A11" s="17">
        <v>5</v>
      </c>
      <c r="B11" s="2" t="s">
        <v>20</v>
      </c>
      <c r="C11" s="8">
        <v>1198</v>
      </c>
      <c r="D11" s="8" t="s">
        <v>29</v>
      </c>
      <c r="E11" s="9">
        <v>135</v>
      </c>
      <c r="F11" s="20">
        <f t="shared" si="0"/>
        <v>161730</v>
      </c>
    </row>
    <row r="12" spans="1:6" x14ac:dyDescent="0.25">
      <c r="A12" s="17">
        <v>6</v>
      </c>
      <c r="B12" s="2" t="s">
        <v>21</v>
      </c>
      <c r="C12" s="18">
        <v>8</v>
      </c>
      <c r="D12" s="8" t="s">
        <v>13</v>
      </c>
      <c r="E12" s="9">
        <v>100</v>
      </c>
      <c r="F12" s="20">
        <f t="shared" si="0"/>
        <v>800</v>
      </c>
    </row>
    <row r="13" spans="1:6" x14ac:dyDescent="0.25">
      <c r="A13" s="17">
        <v>7</v>
      </c>
      <c r="B13" s="2" t="s">
        <v>22</v>
      </c>
      <c r="C13" s="18">
        <v>5</v>
      </c>
      <c r="D13" s="8" t="s">
        <v>13</v>
      </c>
      <c r="E13" s="9">
        <v>65</v>
      </c>
      <c r="F13" s="20">
        <f t="shared" si="0"/>
        <v>325</v>
      </c>
    </row>
    <row r="14" spans="1:6" x14ac:dyDescent="0.25">
      <c r="A14" s="17">
        <v>8</v>
      </c>
      <c r="B14" s="2" t="s">
        <v>23</v>
      </c>
      <c r="C14" s="8">
        <v>3</v>
      </c>
      <c r="D14" s="8" t="s">
        <v>13</v>
      </c>
      <c r="E14" s="9">
        <v>150</v>
      </c>
      <c r="F14" s="20">
        <f t="shared" si="0"/>
        <v>450</v>
      </c>
    </row>
    <row r="15" spans="1:6" x14ac:dyDescent="0.25">
      <c r="A15" s="17">
        <v>9</v>
      </c>
      <c r="B15" s="2" t="s">
        <v>24</v>
      </c>
      <c r="C15" s="22">
        <v>3</v>
      </c>
      <c r="D15" s="24" t="s">
        <v>13</v>
      </c>
      <c r="E15" s="25">
        <v>5000</v>
      </c>
      <c r="F15" s="20">
        <f t="shared" ref="F15" si="1">C15*E15</f>
        <v>15000</v>
      </c>
    </row>
    <row r="16" spans="1:6" x14ac:dyDescent="0.25">
      <c r="A16" s="17">
        <v>10</v>
      </c>
      <c r="B16" s="6" t="s">
        <v>25</v>
      </c>
      <c r="C16" s="8">
        <v>1</v>
      </c>
      <c r="D16" s="8" t="s">
        <v>6</v>
      </c>
      <c r="E16" s="9">
        <v>3750</v>
      </c>
      <c r="F16" s="20">
        <f>C16*E16</f>
        <v>3750</v>
      </c>
    </row>
    <row r="17" spans="1:8" x14ac:dyDescent="0.25">
      <c r="A17" s="17">
        <v>11</v>
      </c>
      <c r="B17" s="2" t="s">
        <v>26</v>
      </c>
      <c r="C17" s="8">
        <v>1</v>
      </c>
      <c r="D17" s="8" t="s">
        <v>6</v>
      </c>
      <c r="E17" s="9">
        <v>1750</v>
      </c>
      <c r="F17" s="20">
        <f t="shared" ref="F17:F19" si="2">C17*E17</f>
        <v>1750</v>
      </c>
    </row>
    <row r="18" spans="1:8" x14ac:dyDescent="0.25">
      <c r="A18" s="17">
        <v>12</v>
      </c>
      <c r="B18" s="2" t="s">
        <v>27</v>
      </c>
      <c r="C18" s="8">
        <v>1</v>
      </c>
      <c r="D18" s="8" t="s">
        <v>6</v>
      </c>
      <c r="E18" s="9">
        <v>1000</v>
      </c>
      <c r="F18" s="20">
        <f t="shared" si="2"/>
        <v>1000</v>
      </c>
    </row>
    <row r="19" spans="1:8" x14ac:dyDescent="0.25">
      <c r="A19" s="17">
        <v>13</v>
      </c>
      <c r="B19" s="2" t="s">
        <v>28</v>
      </c>
      <c r="C19" s="8">
        <v>1</v>
      </c>
      <c r="D19" s="8" t="s">
        <v>6</v>
      </c>
      <c r="E19" s="9">
        <v>15000</v>
      </c>
      <c r="F19" s="20">
        <f t="shared" si="2"/>
        <v>15000</v>
      </c>
    </row>
    <row r="20" spans="1:8" x14ac:dyDescent="0.25">
      <c r="A20" s="7"/>
      <c r="B20" s="2" t="s">
        <v>9</v>
      </c>
      <c r="C20" s="1"/>
      <c r="D20" s="1"/>
      <c r="E20" s="8"/>
      <c r="F20" s="20">
        <f>SUM(F7:F16)</f>
        <v>252155</v>
      </c>
    </row>
    <row r="21" spans="1:8" x14ac:dyDescent="0.25">
      <c r="A21" s="7"/>
      <c r="B21" s="2" t="s">
        <v>10</v>
      </c>
      <c r="C21" s="16">
        <v>0.2</v>
      </c>
      <c r="D21" s="1"/>
      <c r="E21" s="8"/>
      <c r="F21" s="20">
        <f>ROUND(SUM(F20*C21),-1)</f>
        <v>50430</v>
      </c>
      <c r="H21" s="23"/>
    </row>
    <row r="22" spans="1:8" x14ac:dyDescent="0.25">
      <c r="A22" s="10"/>
      <c r="B22" s="11" t="s">
        <v>7</v>
      </c>
      <c r="C22" s="12"/>
      <c r="D22" s="12"/>
      <c r="E22" s="13"/>
      <c r="F22" s="21">
        <f>F20+F21</f>
        <v>302585</v>
      </c>
    </row>
    <row r="24" spans="1:8" x14ac:dyDescent="0.25">
      <c r="A24" t="s">
        <v>8</v>
      </c>
    </row>
    <row r="25" spans="1:8" x14ac:dyDescent="0.25">
      <c r="A25" s="5" t="s">
        <v>32</v>
      </c>
    </row>
    <row r="26" spans="1:8" x14ac:dyDescent="0.25">
      <c r="A26" s="5" t="s">
        <v>36</v>
      </c>
    </row>
    <row r="27" spans="1:8" x14ac:dyDescent="0.25">
      <c r="A27" s="4" t="s">
        <v>33</v>
      </c>
    </row>
    <row r="28" spans="1:8" x14ac:dyDescent="0.25">
      <c r="A28" s="4" t="s">
        <v>34</v>
      </c>
    </row>
    <row r="29" spans="1:8" x14ac:dyDescent="0.25">
      <c r="A29" s="4" t="s">
        <v>35</v>
      </c>
    </row>
    <row r="30" spans="1:8" x14ac:dyDescent="0.25">
      <c r="A30" s="4" t="s">
        <v>30</v>
      </c>
    </row>
    <row r="31" spans="1:8" x14ac:dyDescent="0.25">
      <c r="A31" s="4" t="s">
        <v>31</v>
      </c>
    </row>
    <row r="32" spans="1:8" x14ac:dyDescent="0.25">
      <c r="A32" s="4" t="s">
        <v>11</v>
      </c>
    </row>
    <row r="33" spans="1:1" x14ac:dyDescent="0.25">
      <c r="A33" s="3"/>
    </row>
    <row r="34" spans="1:1" x14ac:dyDescent="0.25">
      <c r="A34" s="4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</sheetData>
  <mergeCells count="3">
    <mergeCell ref="A1:F1"/>
    <mergeCell ref="A2:F2"/>
    <mergeCell ref="A3:F3"/>
  </mergeCells>
  <printOptions horizontalCentered="1" vertic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Waterline Replacement</vt:lpstr>
      <vt:lpstr>'Waterline Replacement'!Print_Area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jturner</dc:creator>
  <cp:lastModifiedBy>Girotto, Carol</cp:lastModifiedBy>
  <cp:lastPrinted>2012-01-08T23:52:56Z</cp:lastPrinted>
  <dcterms:created xsi:type="dcterms:W3CDTF">2011-05-30T00:34:34Z</dcterms:created>
  <dcterms:modified xsi:type="dcterms:W3CDTF">2012-01-31T15:28:48Z</dcterms:modified>
</cp:coreProperties>
</file>